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SubAdmin\Documents\2019 A\PLANES\"/>
    </mc:Choice>
  </mc:AlternateContent>
  <bookViews>
    <workbookView xWindow="0" yWindow="0" windowWidth="24000" windowHeight="9735"/>
  </bookViews>
  <sheets>
    <sheet name="Hoja1" sheetId="1" r:id="rId1"/>
    <sheet name="Hoja2" sheetId="2" r:id="rId2"/>
    <sheet name="Hoja3" sheetId="3" r:id="rId3"/>
  </sheets>
  <definedNames>
    <definedName name="_xlnm._FilterDatabase" localSheetId="0" hidden="1">Hoja1!$A$18:$N$51</definedName>
  </definedNames>
  <calcPr calcId="152511"/>
</workbook>
</file>

<file path=xl/calcChain.xml><?xml version="1.0" encoding="utf-8"?>
<calcChain xmlns="http://schemas.openxmlformats.org/spreadsheetml/2006/main">
  <c r="H33" i="1" l="1"/>
  <c r="H29" i="1" l="1"/>
  <c r="H27" i="1" l="1"/>
  <c r="H21" i="1" l="1"/>
  <c r="H34" i="1"/>
  <c r="H31" i="1"/>
  <c r="H48" i="1" l="1"/>
</calcChain>
</file>

<file path=xl/sharedStrings.xml><?xml version="1.0" encoding="utf-8"?>
<sst xmlns="http://schemas.openxmlformats.org/spreadsheetml/2006/main" count="279" uniqueCount="98">
  <si>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</si>
  <si>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</si>
  <si>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</si>
  <si>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</si>
  <si>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</si>
  <si>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</si>
  <si>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</si>
  <si>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</si>
  <si>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</si>
  <si>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</si>
  <si>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</si>
  <si>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</si>
  <si>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</si>
  <si>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</si>
  <si>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</si>
  <si>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</si>
  <si>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</si>
  <si>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</si>
  <si>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</si>
  <si>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</si>
  <si>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</si>
  <si>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C. NECESIDADES ADICIONALES</t>
  </si>
  <si>
    <t>Posibles códigos UNSPSC</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</si>
  <si>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</si>
  <si>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</si>
  <si>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</si>
  <si>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</si>
  <si>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</si>
  <si>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Códigos UNSPSC</t>
  </si>
  <si>
    <t>HOSPITAL DEPARTAMENTAL DE GRANADA</t>
  </si>
  <si>
    <t>CALLE 15 ENTRE CARRERA 2 Y 4</t>
  </si>
  <si>
    <t>Convocatoria Publica</t>
  </si>
  <si>
    <t>Recursos Propios</t>
  </si>
  <si>
    <t>12 Meses</t>
  </si>
  <si>
    <t>SUMINISTRO DE AGUA EN BOTELLON PARA EL CONSUMO DE LOS DIFERENTES SERVICIOS Y DEPENDENCIAS DEL HOSPITAL DEPARTAMENTAL DE GRANADA E.S.E</t>
  </si>
  <si>
    <t>SUMINISTRO DE COMBUSTIBLE (GASOLINA CORRIENTE Y ACPM) PARA EL PARQUE AUTOMOTOR Y PLANTAS ELECTRICAS DEL HOSPITAL DEPARTAMENTAL DE GRANADA E.S.E</t>
  </si>
  <si>
    <t>SUMINISTRO DE NUTRICIONES PARENTERALES, REEMPAQUE DE MEDICAMENTOS SOLIDOS ORALES Y AJUSTE DE MEDICAMENTOS ESTERILES INYECTABLES DE DOSIS UNITARIAS PARA EL HOSPITAL DEPARTAMENATAL DE GRANADA META E.S.E</t>
  </si>
  <si>
    <t>SERVICIO DE CALIBRACION DE DE METROLOGIA PARA LOS EQUIPOS BIOMECOS DEL HOSPITAL DEPARTAMENTAL DE GRANADA E.S.E</t>
  </si>
  <si>
    <t>12 MESES</t>
  </si>
  <si>
    <t>Selección por junta directiva</t>
  </si>
  <si>
    <t>Recursos propios</t>
  </si>
  <si>
    <t>SUMINISTRO Y PRESTACION DEL SERVICIO PARA LA  ELABORACION, CORTE Y CONFECCION DE ROPA QUIRURGICA, BATAS PARA PACIENTES ,  TOALLAS PARA FISIOTERAPIA, SABANAS CON DESTINO AL  HOSPITAL DEPARTAMENTAL DE GRANADA E.S.E</t>
  </si>
  <si>
    <t xml:space="preserve">PRESTAR EL SERVICIO PARA EL MANTENIMIENTO (PREVENTIVO Y CORRECTIVO) Y SUMINISTRO DE INSUMOS PARA EL PARQUE AUTOMOTOR DEL HOSPITAL DEPARTAMENTAL DE GRANADA E.S.E CON SUMINISTRO DE REPUESTOS </t>
  </si>
  <si>
    <t>SERVICIO DE VIGILANCIA PARA EL HOSPITAL DEPARTAMENTAL DE GRANADA E.S.E</t>
  </si>
  <si>
    <t>SERVICIO DE MENSAJERIA ESPECIALIZADA PARA EL HOSPITAL DEPARTAMENTAL DE GRANADA E.S.E</t>
  </si>
  <si>
    <t>PRESTACION DE SERVICIOS REVISORIA FISCAL PARA EL HOSPITAL DEPARTAMENTAL DE GRANADA E.S.E</t>
  </si>
  <si>
    <t>SUMINISTRO DE GASES MEDICINALES (OXIGENO GASEOSO MEDICINAL, AIRE COMPRIMIDO MEDICINAL, NITROGENO GASEOSO MEDICINAL, NITROGENO LIQUIDO Y CO2 MEDICINAL)  PARA LOS SERVICIOS ASISTENCIALES, ASI COMO EL SUMINISTRO PERMANENTE DE OXIGENO LIQUIDO PARA EL HOSPITAL DEPARTAMENTAL DE GRANADA E.S.E</t>
  </si>
  <si>
    <t>SUMINISTRO DE MATERIAL DE OSTEOSINTESIS GENERAL, REEMPLAZOS ARTICULARES Y PRODUCTOS ESPECIALES DE ORTOPEDIA, NEUROCIRUGIA Y CIRUGIA MAXILOFACIAL PARA EL HOSPITAL DEPARTAMENTAL DE GRANADA E.S.E</t>
  </si>
  <si>
    <t>SUMINISTRO DE MATERIALES, REPUESTOS Y ACCESORIOS PARA EQUIPOS DE REFRIGERACION Y AIRE ACONDICIONADO CON DESTINO AL HOSPITAL DERTAMENTAL DE GRANADA E.S.E</t>
  </si>
  <si>
    <t>SUMINISTRO DE DIETAS ALIMENTARIAS DE ACUERDO DIETAS ESTABLECIDAS POR EL PERSONAL PROFESIONAL DE LA SALUDPARA PACIENTES HOSPITALIZADOS EN EL HOSPITAL DEPARTAMENTAL DE GRANADA E.S.E</t>
  </si>
  <si>
    <t>PRESTACION DEL SERVICIO EN LIPIEZA GENERAL Y LAVADO DE SUPERFICIES, ROPA, SECADO Y ASEO DE TODAS LAS AREAS Y SERVICIOS DELHOSPITAL DEPARTAMENTAL DE GRANADA E.S.E</t>
  </si>
  <si>
    <t>SUMINISTRO DE MEDICAMENTOS, MATERIAL MEDICO QUIRURGICOS, DISPOSITIVO MEDICOS Y INSUMOS PARA LA PRESTACION DE LOS SERVICIOS DE SALUD DEL HOSPITAL DEPARTAMENTAL DE GRANADA E.S.E.</t>
  </si>
  <si>
    <t>PRESTACIÓN DE SERVICIOS COMO OPERADOR EXTERNO DESARROLLANDO Y GESTIONANDO LOS PROCESOS Y SUBPROCESOS PROPIOS DEL ÁREA DE APOYO A LA GESTIÓN Y DEL ÁREA DE ATENCIÓN ASISTENCIAL PARA EL HOSPITAL DEPARTAMENTAL DE GRANADA EMPRESA SOCIAL DEL ESTADO. </t>
  </si>
  <si>
    <t>PRESTACION DE SERVICIO DE RECARGA DE EXTINTORES Y SUMINISTRO DE ELEMENTOS DE SEGURIDAD INDUSTRIAL</t>
  </si>
  <si>
    <t>SUMINISTRO DE REPUESTOS E INSUMOS PARA EQUIPOS DE COMPUTO Y IMPRESIÓN PARA EL HOSPITAL DEPARTAMENTAL DE GRANADA E.S.E.</t>
  </si>
  <si>
    <t>PRESTACION DE SERVICIOS PROFESIONALE Y DE APOYO A LA GESTION ADMINISTRATIVA</t>
  </si>
  <si>
    <t xml:space="preserve">PRESTACION DE SERVICIOS PROFESIONALE DE MEDICOS GENERALES Y MEDICOS ESPECIALIZADOS PARA EL DESARROLLO DE LOS PROCESOS MISIONALES DEL HOSPITAL DEPARTAMENTAL DE GRANADA </t>
  </si>
  <si>
    <t>SUMINISTROS DE INSUMOS Y MATERIALES PARA PLANTA DE TRATAMIENTO DE AGUA POTABLE</t>
  </si>
  <si>
    <t>SUMINISTRO INSTALACION Y PUESTA EN FUNCIONAMIENTO DEL LLAMADO DE ENFERMERIA PARA EL HOSPITAL DEPARTAMENTAL DE GRANADA META</t>
  </si>
  <si>
    <t>SUMINISTRO DE MUEBLES, ENSERES,  EQUIPOS DE COMPUTO Y DE  OFICINA Y EQUIPOS BIOMEDICOS PARA EL HOSPITAL DEPARTAMENTAL DE GRANADA E.S.E.</t>
  </si>
  <si>
    <t xml:space="preserve">SERVICIO DE MANTENIMIENTO PREVENTIVO Y CORRECTIVO DE LOS EQUIPOS BIOMEDICOS DE LAS  UNIDADES FUNCIONALES,  INCLUIDO REPUESTOS E INSUMOS </t>
  </si>
  <si>
    <t>SERVICIO DE MANTENIMIENTO PREVENTIVO Y CORRECTIVO DE LOS ASENSORES INCLUIDO REPUESTOS, DEL HOSPITAL DEPARTAMENTAL DE GRANADA</t>
  </si>
  <si>
    <t>SERVICIO DE MANTENIMIENTO PREVENTIVO, CORRECTIVO INCLUIDO REPUESTOS, ASESORIA Y CERTIFICACIONES DE LA RED DE GASES MEDICINALES</t>
  </si>
  <si>
    <t>SERVICIO DE MANTENIMIENTO PREVENTIVO Y CORRECTIVO INCLUIDO REPUESTOS DE LOS EQUIPOS INDUSTRIALES,   E INSUMOS DEL HOSPITAL DEPARTAMENTAL DE GRANADA</t>
  </si>
  <si>
    <t>DIRECTA</t>
  </si>
  <si>
    <t>INVITACION CERRADA</t>
  </si>
  <si>
    <t>PRESTACION DEL SERVICIO DE FUMIGACION PARA EL CONTROL DE VECTORES Y PLAGAS PARA EL HOSPITAL DEPARTAMENTAL DE GRANADA E.S.E</t>
  </si>
  <si>
    <t>MANTENIMIENTO DE LA INFRAESTRUCTURA DEL HOSPITAL DEPARTAMENTAL DE GRANADA E.S.E . Y CONSTRUCCION DE RAMPA DE ACCESO A LOS PISOS 2 Y 3</t>
  </si>
  <si>
    <t>CONTRATAR LAS POLIZAS DE SEGUROS PARA EL HOSPITAL DEPARTAMENTAL DE GRANADA</t>
  </si>
  <si>
    <t>RECOLECCION DE RESIDUOS HOSPITALARIOS</t>
  </si>
  <si>
    <t>SUMINISTRO DE ELEMENTOS Y MATERIALES DE PAPELERÍA Y OFICINA PARA EL HOSPITAL DEPARTAMENTAL DE GRANADA E.S.E</t>
  </si>
  <si>
    <t>MANTE Y ADQUUISION BIENES OTROS</t>
  </si>
  <si>
    <t xml:space="preserve">MANTTENIMIENTO Y SOPORTE DE SOFTWARE INSTITUCIONAL </t>
  </si>
  <si>
    <t>ADQUISICION DE LICENCIAS DE ANTIVIRUS</t>
  </si>
  <si>
    <t>80111500 
82101500
90101700</t>
  </si>
  <si>
    <t>76121501
76121900</t>
  </si>
  <si>
    <t>91111500 - 76111500</t>
  </si>
  <si>
    <t>Suministro de llantas para los vehiculos al servicio de la institución</t>
  </si>
  <si>
    <t>72101507 - 72103300</t>
  </si>
  <si>
    <t>85101600 - 80111500</t>
  </si>
  <si>
    <t xml:space="preserve"> 85161501  85161502  85161503</t>
  </si>
  <si>
    <t>SUMINISTRO DE PRODUCTOS Y ARTICULOS DE ASEO</t>
  </si>
  <si>
    <t>42295437 42312201 42281603 42181518</t>
  </si>
  <si>
    <t>SUMINISTRO DE MATERIALES DE FERRETERIA Y ELECTRICOS PARA EL MANTENIMIENTO DEL HOSPITAL DERTAMENTAL DE GRANADA E.S.E</t>
  </si>
  <si>
    <t>11151500 - 73141500</t>
  </si>
  <si>
    <t>51210000 - 85151600</t>
  </si>
  <si>
    <t>93141506 - 86101705</t>
  </si>
  <si>
    <t>SUMINISTRO DE INSUMOS Y SERVICIOS PARA EL LABORATORIO CLINICO Y LA UNIDAD TRANSFUSIONAL DEL HOSPITAL DEPARTAMENTAL DE GRANADA E.S.E</t>
  </si>
  <si>
    <t>NO</t>
  </si>
  <si>
    <t xml:space="preserve">MISIÓN
En el Hospital Departamental de Granada E.S.E. prestamos servicios integrales de salud en igualdad de oportunidades para toda la población, caracterizados por una atención segura, humanizada, con equidad y calidad, a través de un equipo multidisciplinario comprometido con la formación académica, buscando contribuir al desarrollo de la comunidad.
VISIÓN
En el 2020 el Hospital Departamental de Granada ESE será una institución reconocida a nivel regional y Departamental por un modelo en atención en salud líder en Calidad, Humanización, Seguridad al paciente, uso eficiente de recursos y escenario de formación de talento humano
</t>
  </si>
  <si>
    <t>85101600 - 85121600</t>
  </si>
  <si>
    <t>41110000 - 41120000</t>
  </si>
  <si>
    <t xml:space="preserve">Contratacion de Actividades de Bienestar social y Capacitación </t>
  </si>
  <si>
    <t xml:space="preserve">Contratar actividades de capacitacion para el personal del Hospital Departamental de Granada </t>
  </si>
  <si>
    <t>Almacenista Tel (8)6500510 Ext. 119</t>
  </si>
  <si>
    <t>Subgerencia Administrativa Tel 6500510 Ext. 104</t>
  </si>
  <si>
    <t>Ingenieria Biomedica Tel (8) 6500510 Ext. 104</t>
  </si>
  <si>
    <t>Mantenimiento Tel 6500510 Ext. 104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</si>
</sst>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quot;$&quot;\ * #,##0_);_(&quot;$&quot;\ * \(#,##0\);_(&quot;$&quot;\ * &quot;-&quot;??_);_(@_)"/>
    <numFmt numFmtId="165" formatCode="_(* #,##0_);_(* \(#,##0\);_(* &quot;-&quot;??_);_(@_)"/>
  </numFmts>
  <fonts count="16">
    <font>
      <sz val="11"/>
      <color theme="1"/>
      <name val="Calibri"/>
      <family val="2"/>
      <scheme val="minor"/>
    </font>
    <font>
      <sz val="11"/>
      <color theme="0"/>
      <name val="Calibri"/>
      <family val="2"/>
      <scheme val="minor"/>
    </font>
    <font>
      <u/>
      <sz val="11"/>
      <color theme="10"/>
      <name val="Calibri"/>
      <family val="2"/>
      <scheme val="minor"/>
    </font>
    <font>
      <sz val="11"/>
      <color theme="1"/>
      <name val="Calibri"/>
      <family val="2"/>
      <scheme val="minor"/>
    </font>
    <font>
      <sz val="11"/>
      <name val="Calibri"/>
      <family val="2"/>
      <scheme val="minor"/>
    </font>
    <font>
      <b/>
      <sz val="11"/>
      <name val="Calibri"/>
      <family val="2"/>
      <scheme val="minor"/>
    </font>
    <font>
      <sz val="12"/>
      <name val="Arial"/>
      <family val="2"/>
    </font>
    <font>
      <b/>
      <sz val="12"/>
      <name val="Arial"/>
      <family val="2"/>
    </font>
    <font>
      <u/>
      <sz val="12"/>
      <name val="Arial"/>
      <family val="2"/>
    </font>
    <font>
      <sz val="12"/>
      <color theme="1"/>
      <name val="Arial"/>
      <family val="2"/>
    </font>
    <font>
      <i/>
      <sz val="10"/>
      <color theme="1"/>
      <name val="Arial"/>
      <family val="2"/>
    </font>
    <font>
      <b/>
      <i/>
      <sz val="10"/>
      <color theme="1"/>
      <name val="Arial"/>
      <family val="2"/>
    </font>
    <font>
      <sz val="10"/>
      <name val="Swis721 LtEx BT"/>
      <family val="2"/>
    </font>
    <font>
      <sz val="11"/>
      <name val="Swis721 Lt BT"/>
      <family val="2"/>
    </font>
    <font>
      <sz val="12"/>
      <color theme="1"/>
      <name val="Arial Narrow"/>
      <family val="2"/>
    </font>
    <font>
      <sz val="11"/>
      <name val="Arial"/>
      <family val="2"/>
    </font>
  </fonts>
  <fills count="4">
    <fill>
      <patternFill patternType="none"/>
    </fill>
    <fill>
      <patternFill patternType="gray125"/>
    </fill>
    <fill>
      <patternFill patternType="solid">
        <fgColor theme="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43" fontId="3" fillId="0" borderId="0" applyFont="0" applyFill="0" applyBorder="0" applyAlignment="0" applyProtection="0"/>
  </cellStyleXfs>
  <cellXfs count="68">
    <xf numFmtId="0" fontId="0" fillId="0" borderId="0" xfId="0"/>
    <xf numFmtId="0" fontId="6" fillId="0" borderId="1" xfId="0" quotePrefix="1" applyFont="1" applyFill="1" applyBorder="1" applyAlignment="1">
      <alignment horizontal="left" wrapText="1"/>
    </xf>
    <xf numFmtId="0" fontId="6" fillId="0" borderId="1" xfId="0" applyFont="1" applyFill="1" applyBorder="1" applyAlignment="1">
      <alignment wrapText="1"/>
    </xf>
    <xf numFmtId="0" fontId="4" fillId="0" borderId="0" xfId="0" applyFont="1" applyFill="1" applyAlignment="1">
      <alignment wrapText="1"/>
    </xf>
    <xf numFmtId="0" fontId="5" fillId="0" borderId="0" xfId="0" applyFont="1" applyFill="1" applyAlignment="1"/>
    <xf numFmtId="0" fontId="6" fillId="0" borderId="0" xfId="0" applyFont="1" applyFill="1" applyAlignment="1">
      <alignment wrapText="1"/>
    </xf>
    <xf numFmtId="165" fontId="6" fillId="0" borderId="0" xfId="3" applyNumberFormat="1" applyFont="1" applyFill="1" applyAlignment="1">
      <alignment wrapText="1"/>
    </xf>
    <xf numFmtId="0" fontId="4" fillId="0" borderId="5" xfId="0" applyFont="1" applyFill="1" applyBorder="1" applyAlignment="1">
      <alignment wrapText="1"/>
    </xf>
    <xf numFmtId="0" fontId="7" fillId="0" borderId="6" xfId="0" applyFont="1" applyFill="1" applyBorder="1" applyAlignment="1">
      <alignment wrapText="1"/>
    </xf>
    <xf numFmtId="0" fontId="4" fillId="0" borderId="2" xfId="0" applyFont="1" applyFill="1" applyBorder="1" applyAlignment="1">
      <alignment wrapText="1"/>
    </xf>
    <xf numFmtId="0" fontId="6" fillId="0" borderId="3" xfId="0" applyFont="1" applyFill="1" applyBorder="1" applyAlignment="1">
      <alignment wrapText="1"/>
    </xf>
    <xf numFmtId="0" fontId="6" fillId="0" borderId="3" xfId="0" quotePrefix="1" applyFont="1" applyFill="1" applyBorder="1" applyAlignment="1">
      <alignment wrapText="1"/>
    </xf>
    <xf numFmtId="0" fontId="8" fillId="0" borderId="3" xfId="2" quotePrefix="1" applyFont="1" applyFill="1" applyBorder="1" applyAlignment="1">
      <alignment wrapText="1"/>
    </xf>
    <xf numFmtId="164" fontId="6" fillId="0" borderId="3" xfId="0" applyNumberFormat="1" applyFont="1" applyFill="1" applyBorder="1" applyAlignment="1">
      <alignment wrapText="1"/>
    </xf>
    <xf numFmtId="0" fontId="4" fillId="0" borderId="8" xfId="0" applyFont="1" applyFill="1" applyBorder="1" applyAlignment="1">
      <alignment wrapText="1"/>
    </xf>
    <xf numFmtId="14" fontId="6" fillId="0" borderId="4" xfId="0" applyNumberFormat="1" applyFont="1" applyFill="1" applyBorder="1" applyAlignment="1">
      <alignment wrapText="1"/>
    </xf>
    <xf numFmtId="0" fontId="4" fillId="0" borderId="5" xfId="1" applyFont="1" applyFill="1" applyBorder="1" applyAlignment="1">
      <alignment horizontal="left" wrapText="1"/>
    </xf>
    <xf numFmtId="0" fontId="6" fillId="0" borderId="7" xfId="1" applyFont="1" applyFill="1" applyBorder="1" applyAlignment="1">
      <alignment wrapText="1"/>
    </xf>
    <xf numFmtId="165" fontId="6" fillId="0" borderId="7" xfId="3" applyNumberFormat="1" applyFont="1" applyFill="1" applyBorder="1" applyAlignment="1">
      <alignment wrapText="1"/>
    </xf>
    <xf numFmtId="0" fontId="4" fillId="0" borderId="7" xfId="1" applyFont="1" applyFill="1" applyBorder="1" applyAlignment="1">
      <alignment wrapText="1"/>
    </xf>
    <xf numFmtId="0" fontId="4" fillId="0" borderId="6" xfId="1" applyFont="1" applyFill="1" applyBorder="1" applyAlignment="1">
      <alignment wrapText="1"/>
    </xf>
    <xf numFmtId="0" fontId="4" fillId="0" borderId="18" xfId="1" applyFont="1" applyFill="1" applyBorder="1" applyAlignment="1">
      <alignment wrapText="1"/>
    </xf>
    <xf numFmtId="0" fontId="9" fillId="0" borderId="1" xfId="0" quotePrefix="1" applyFont="1" applyFill="1" applyBorder="1" applyAlignment="1">
      <alignment horizontal="left" wrapText="1"/>
    </xf>
    <xf numFmtId="0" fontId="4" fillId="0" borderId="1" xfId="0" applyFont="1" applyFill="1" applyBorder="1" applyAlignment="1">
      <alignment wrapText="1"/>
    </xf>
    <xf numFmtId="0" fontId="6" fillId="0" borderId="1" xfId="1" applyFont="1" applyFill="1" applyBorder="1" applyAlignment="1">
      <alignment wrapText="1"/>
    </xf>
    <xf numFmtId="0" fontId="4" fillId="0" borderId="1" xfId="1" applyFont="1" applyFill="1" applyBorder="1" applyAlignment="1">
      <alignment wrapText="1"/>
    </xf>
    <xf numFmtId="0" fontId="4" fillId="0" borderId="3" xfId="1" applyFont="1" applyFill="1" applyBorder="1" applyAlignment="1">
      <alignment wrapText="1"/>
    </xf>
    <xf numFmtId="0" fontId="6" fillId="0" borderId="1" xfId="1" quotePrefix="1" applyFont="1" applyFill="1" applyBorder="1" applyAlignment="1">
      <alignment horizontal="left" wrapText="1"/>
    </xf>
    <xf numFmtId="0" fontId="6" fillId="0" borderId="9" xfId="0" applyFont="1" applyFill="1" applyBorder="1" applyAlignment="1">
      <alignment wrapText="1"/>
    </xf>
    <xf numFmtId="0" fontId="5" fillId="0" borderId="0" xfId="0" applyFont="1" applyFill="1" applyAlignment="1">
      <alignment wrapText="1"/>
    </xf>
    <xf numFmtId="0" fontId="6" fillId="0" borderId="0" xfId="0" applyFont="1" applyFill="1"/>
    <xf numFmtId="0" fontId="4" fillId="0" borderId="5" xfId="1" applyFont="1" applyFill="1" applyBorder="1" applyAlignment="1">
      <alignment wrapText="1"/>
    </xf>
    <xf numFmtId="0" fontId="6" fillId="0" borderId="7" xfId="1" applyFont="1" applyFill="1" applyBorder="1" applyAlignment="1">
      <alignment horizontal="left" wrapText="1"/>
    </xf>
    <xf numFmtId="0" fontId="6" fillId="0" borderId="6" xfId="1" applyFont="1" applyFill="1" applyBorder="1" applyAlignment="1">
      <alignment wrapText="1"/>
    </xf>
    <xf numFmtId="0" fontId="6" fillId="0" borderId="4" xfId="0" applyFont="1" applyFill="1" applyBorder="1" applyAlignment="1">
      <alignment wrapText="1"/>
    </xf>
    <xf numFmtId="0" fontId="10" fillId="0" borderId="0" xfId="0" applyFont="1"/>
    <xf numFmtId="0" fontId="6" fillId="0" borderId="0" xfId="1" applyFont="1" applyFill="1" applyBorder="1" applyAlignment="1">
      <alignment wrapText="1"/>
    </xf>
    <xf numFmtId="0" fontId="6" fillId="0" borderId="0" xfId="0" applyFont="1" applyFill="1" applyBorder="1" applyAlignment="1">
      <alignment wrapText="1"/>
    </xf>
    <xf numFmtId="165" fontId="6" fillId="0" borderId="0" xfId="3" applyNumberFormat="1" applyFont="1" applyFill="1" applyBorder="1" applyAlignment="1">
      <alignment wrapText="1"/>
    </xf>
    <xf numFmtId="0" fontId="4" fillId="0" borderId="0" xfId="1" applyFont="1" applyFill="1" applyBorder="1" applyAlignment="1">
      <alignment wrapText="1"/>
    </xf>
    <xf numFmtId="0" fontId="13" fillId="3" borderId="0" xfId="0" applyFont="1" applyFill="1" applyBorder="1" applyAlignment="1">
      <alignment horizontal="center" vertical="center" wrapText="1"/>
    </xf>
    <xf numFmtId="0" fontId="13" fillId="3" borderId="0" xfId="0" applyFont="1" applyFill="1" applyBorder="1" applyAlignment="1">
      <alignment horizontal="left" vertical="center" wrapText="1"/>
    </xf>
    <xf numFmtId="165" fontId="4" fillId="0" borderId="0" xfId="0" applyNumberFormat="1" applyFont="1" applyFill="1" applyAlignment="1">
      <alignment wrapText="1"/>
    </xf>
    <xf numFmtId="0" fontId="12" fillId="0"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9" fillId="0" borderId="9" xfId="0" quotePrefix="1" applyFont="1" applyFill="1" applyBorder="1" applyAlignment="1">
      <alignment horizontal="left" wrapText="1"/>
    </xf>
    <xf numFmtId="0" fontId="6" fillId="0" borderId="9" xfId="1" applyFont="1" applyFill="1" applyBorder="1" applyAlignment="1">
      <alignment wrapText="1"/>
    </xf>
    <xf numFmtId="0" fontId="11" fillId="0" borderId="1" xfId="0" applyFont="1" applyBorder="1"/>
    <xf numFmtId="0" fontId="4" fillId="0" borderId="4" xfId="1" applyFont="1" applyFill="1" applyBorder="1" applyAlignment="1">
      <alignment wrapText="1"/>
    </xf>
    <xf numFmtId="0" fontId="15" fillId="0" borderId="3" xfId="0" quotePrefix="1" applyFont="1" applyFill="1" applyBorder="1" applyAlignment="1">
      <alignment horizontal="left" wrapText="1"/>
    </xf>
    <xf numFmtId="165" fontId="4" fillId="0" borderId="1" xfId="3" applyNumberFormat="1" applyFont="1" applyFill="1" applyBorder="1" applyAlignment="1">
      <alignment wrapText="1"/>
    </xf>
    <xf numFmtId="165" fontId="4" fillId="0" borderId="9" xfId="3" applyNumberFormat="1" applyFont="1" applyFill="1" applyBorder="1" applyAlignment="1">
      <alignment wrapText="1"/>
    </xf>
    <xf numFmtId="0" fontId="4" fillId="0" borderId="2" xfId="1" applyFont="1" applyFill="1" applyBorder="1" applyAlignment="1">
      <alignment horizontal="right" wrapText="1"/>
    </xf>
    <xf numFmtId="0" fontId="4" fillId="0" borderId="2" xfId="1" applyFont="1" applyFill="1" applyBorder="1" applyAlignment="1">
      <alignment horizontal="left" wrapText="1"/>
    </xf>
    <xf numFmtId="0" fontId="4" fillId="0" borderId="3" xfId="1" quotePrefix="1" applyFont="1" applyFill="1" applyBorder="1" applyAlignment="1">
      <alignment horizontal="left" wrapText="1"/>
    </xf>
    <xf numFmtId="0" fontId="13" fillId="3" borderId="2" xfId="0" applyFont="1" applyFill="1" applyBorder="1" applyAlignment="1">
      <alignment horizontal="center" vertical="center" wrapText="1"/>
    </xf>
    <xf numFmtId="0" fontId="4" fillId="0" borderId="2" xfId="1" quotePrefix="1" applyFont="1" applyFill="1" applyBorder="1" applyAlignment="1">
      <alignment horizontal="right" wrapText="1"/>
    </xf>
    <xf numFmtId="0" fontId="12" fillId="0" borderId="8" xfId="0" applyFont="1" applyFill="1" applyBorder="1" applyAlignment="1">
      <alignment horizontal="center" vertical="center" wrapText="1"/>
    </xf>
    <xf numFmtId="0" fontId="4" fillId="0" borderId="9" xfId="1" applyFont="1" applyFill="1" applyBorder="1" applyAlignment="1">
      <alignment wrapText="1"/>
    </xf>
    <xf numFmtId="0" fontId="4" fillId="0" borderId="10"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13" xfId="0" applyFont="1" applyFill="1" applyBorder="1" applyAlignment="1">
      <alignment horizontal="center" wrapText="1"/>
    </xf>
    <xf numFmtId="0" fontId="4" fillId="0" borderId="0" xfId="0" applyFont="1" applyFill="1" applyBorder="1" applyAlignment="1">
      <alignment horizontal="center" wrapText="1"/>
    </xf>
    <xf numFmtId="0" fontId="4" fillId="0" borderId="14" xfId="0" applyFont="1" applyFill="1" applyBorder="1" applyAlignment="1">
      <alignment horizontal="center" wrapText="1"/>
    </xf>
    <xf numFmtId="0" fontId="4" fillId="0" borderId="15" xfId="0" applyFont="1" applyFill="1" applyBorder="1" applyAlignment="1">
      <alignment horizontal="center" wrapText="1"/>
    </xf>
    <xf numFmtId="0" fontId="4" fillId="0" borderId="16" xfId="0" applyFont="1" applyFill="1" applyBorder="1" applyAlignment="1">
      <alignment horizontal="center" wrapText="1"/>
    </xf>
    <xf numFmtId="0" fontId="4" fillId="0" borderId="17" xfId="0" applyFont="1" applyFill="1" applyBorder="1" applyAlignment="1">
      <alignment horizontal="center" wrapText="1"/>
    </xf>
  </cellXfs>
  <cellStyles count="4">
    <cellStyle name="Énfasis1" xfId="1" builtinId="29"/>
    <cellStyle name="Hipervínculo" xfId="2" builtinId="8"/>
    <cellStyle name="Millares" xfId="3"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6"/>
  <sheetViews>
    <sheetView tabSelected="1" zoomScale="106" zoomScaleNormal="106" zoomScalePageLayoutView="80" workbookViewId="0">
      <selection activeCell="H20" sqref="H20"/>
    </sheetView>
  </sheetViews>
  <sheetFormatPr baseColWidth="10" defaultColWidth="10.85546875" defaultRowHeight="15.75"/>
  <cols>
    <col min="1" max="1" width="10.85546875" style="3"/>
    <col min="2" max="2" width="25.7109375" style="3" customWidth="1"/>
    <col min="3" max="3" width="75.140625" style="5" customWidth="1"/>
    <col min="4" max="4" width="10.5703125" style="5" hidden="1" customWidth="1"/>
    <col min="5" max="5" width="15.140625" style="5" hidden="1" customWidth="1"/>
    <col min="6" max="6" width="17.42578125" style="5" hidden="1" customWidth="1"/>
    <col min="7" max="7" width="0" style="5" hidden="1" customWidth="1"/>
    <col min="8" max="8" width="21.28515625" style="6" customWidth="1"/>
    <col min="9" max="9" width="16.42578125" style="3" customWidth="1"/>
    <col min="10" max="10" width="18.28515625" style="3" bestFit="1" customWidth="1"/>
    <col min="11" max="11" width="16.7109375" style="3" customWidth="1"/>
    <col min="12" max="12" width="47.140625" style="3" customWidth="1"/>
    <col min="13" max="13" width="17.42578125" style="3" customWidth="1"/>
    <col min="14" max="14" width="42.42578125" style="3" customWidth="1"/>
    <col min="15" max="16384" width="10.85546875" style="3"/>
  </cols>
  <sheetData>
    <row r="2" spans="2:9">
      <c r="B2" s="4" t="s">
        <v>20</v>
      </c>
    </row>
    <row r="3" spans="2:9">
      <c r="B3" s="4"/>
    </row>
    <row r="4" spans="2:9" ht="16.5" thickBot="1">
      <c r="B4" s="4" t="s">
        <v>0</v>
      </c>
    </row>
    <row r="5" spans="2:9">
      <c r="B5" s="7" t="s">
        <v>1</v>
      </c>
      <c r="C5" s="8" t="s">
        <v>29</v>
      </c>
      <c r="F5" s="59" t="s">
        <v>27</v>
      </c>
      <c r="G5" s="60"/>
      <c r="H5" s="60"/>
      <c r="I5" s="61"/>
    </row>
    <row r="6" spans="2:9">
      <c r="B6" s="9" t="s">
        <v>2</v>
      </c>
      <c r="C6" s="10" t="s">
        <v>30</v>
      </c>
      <c r="F6" s="62"/>
      <c r="G6" s="63"/>
      <c r="H6" s="63"/>
      <c r="I6" s="64"/>
    </row>
    <row r="7" spans="2:9">
      <c r="B7" s="9" t="s">
        <v>3</v>
      </c>
      <c r="C7" s="11">
        <v>6500510</v>
      </c>
      <c r="F7" s="62"/>
      <c r="G7" s="63"/>
      <c r="H7" s="63"/>
      <c r="I7" s="64"/>
    </row>
    <row r="8" spans="2:9">
      <c r="B8" s="9" t="s">
        <v>16</v>
      </c>
      <c r="C8" s="12" t="s">
        <v>29</v>
      </c>
      <c r="F8" s="62"/>
      <c r="G8" s="63"/>
      <c r="H8" s="63"/>
      <c r="I8" s="64"/>
    </row>
    <row r="9" spans="2:9" ht="200.25">
      <c r="B9" s="9" t="s">
        <v>19</v>
      </c>
      <c r="C9" s="49" t="s">
        <v>89</v>
      </c>
      <c r="F9" s="65"/>
      <c r="G9" s="66"/>
      <c r="H9" s="66"/>
      <c r="I9" s="67"/>
    </row>
    <row r="10" spans="2:9">
      <c r="B10" s="9" t="s">
        <v>4</v>
      </c>
      <c r="C10" s="10"/>
    </row>
    <row r="11" spans="2:9">
      <c r="B11" s="9" t="s">
        <v>5</v>
      </c>
      <c r="C11" s="21" t="s">
        <v>95</v>
      </c>
      <c r="F11" s="59" t="s">
        <v>26</v>
      </c>
      <c r="G11" s="60"/>
      <c r="H11" s="60"/>
      <c r="I11" s="61"/>
    </row>
    <row r="12" spans="2:9">
      <c r="B12" s="9" t="s">
        <v>23</v>
      </c>
      <c r="C12" s="13">
        <v>47989409226</v>
      </c>
      <c r="F12" s="62"/>
      <c r="G12" s="63"/>
      <c r="H12" s="63"/>
      <c r="I12" s="64"/>
    </row>
    <row r="13" spans="2:9" ht="30.75">
      <c r="B13" s="9" t="s">
        <v>24</v>
      </c>
      <c r="C13" s="13">
        <v>165623199</v>
      </c>
      <c r="D13" s="5" t="s">
        <v>64</v>
      </c>
      <c r="F13" s="62"/>
      <c r="G13" s="63"/>
      <c r="H13" s="63"/>
      <c r="I13" s="64"/>
    </row>
    <row r="14" spans="2:9" ht="60.75">
      <c r="B14" s="9" t="s">
        <v>25</v>
      </c>
      <c r="C14" s="13">
        <v>1242173999</v>
      </c>
      <c r="D14" s="5" t="s">
        <v>65</v>
      </c>
      <c r="F14" s="62"/>
      <c r="G14" s="63"/>
      <c r="H14" s="63"/>
      <c r="I14" s="64"/>
    </row>
    <row r="15" spans="2:9" ht="30.75" thickBot="1">
      <c r="B15" s="14" t="s">
        <v>18</v>
      </c>
      <c r="C15" s="15">
        <v>43496</v>
      </c>
      <c r="F15" s="65"/>
      <c r="G15" s="66"/>
      <c r="H15" s="66"/>
      <c r="I15" s="67"/>
    </row>
    <row r="17" spans="2:14" ht="16.5" thickBot="1">
      <c r="B17" s="4" t="s">
        <v>15</v>
      </c>
    </row>
    <row r="18" spans="2:14" ht="120.75">
      <c r="B18" s="16" t="s">
        <v>28</v>
      </c>
      <c r="C18" s="17" t="s">
        <v>6</v>
      </c>
      <c r="D18" s="17" t="s">
        <v>17</v>
      </c>
      <c r="E18" s="17" t="s">
        <v>7</v>
      </c>
      <c r="F18" s="17" t="s">
        <v>8</v>
      </c>
      <c r="G18" s="17" t="s">
        <v>9</v>
      </c>
      <c r="H18" s="18" t="s">
        <v>10</v>
      </c>
      <c r="I18" s="19" t="s">
        <v>11</v>
      </c>
      <c r="J18" s="19" t="s">
        <v>12</v>
      </c>
      <c r="K18" s="19" t="s">
        <v>13</v>
      </c>
      <c r="L18" s="20" t="s">
        <v>14</v>
      </c>
    </row>
    <row r="19" spans="2:14" ht="30.75">
      <c r="B19" s="52">
        <v>12352300</v>
      </c>
      <c r="C19" s="22" t="s">
        <v>57</v>
      </c>
      <c r="D19" s="24"/>
      <c r="E19" s="24" t="s">
        <v>38</v>
      </c>
      <c r="F19" s="2" t="s">
        <v>31</v>
      </c>
      <c r="G19" s="24" t="s">
        <v>40</v>
      </c>
      <c r="H19" s="50">
        <v>20000000</v>
      </c>
      <c r="I19" s="50">
        <v>20000000</v>
      </c>
      <c r="J19" s="25" t="s">
        <v>88</v>
      </c>
      <c r="K19" s="25"/>
      <c r="L19" s="26" t="s">
        <v>94</v>
      </c>
    </row>
    <row r="20" spans="2:14" ht="67.5" customHeight="1">
      <c r="B20" s="9" t="s">
        <v>84</v>
      </c>
      <c r="C20" s="2" t="s">
        <v>41</v>
      </c>
      <c r="D20" s="2"/>
      <c r="E20" s="2" t="s">
        <v>33</v>
      </c>
      <c r="F20" s="2" t="s">
        <v>31</v>
      </c>
      <c r="G20" s="2" t="s">
        <v>32</v>
      </c>
      <c r="H20" s="50">
        <v>110000000</v>
      </c>
      <c r="I20" s="50">
        <v>110000000</v>
      </c>
      <c r="J20" s="25" t="s">
        <v>88</v>
      </c>
      <c r="K20" s="25"/>
      <c r="L20" s="26" t="s">
        <v>94</v>
      </c>
      <c r="N20" s="35"/>
    </row>
    <row r="21" spans="2:14" ht="45.75">
      <c r="B21" s="9">
        <v>50202300</v>
      </c>
      <c r="C21" s="2" t="s">
        <v>34</v>
      </c>
      <c r="D21" s="2"/>
      <c r="E21" s="2" t="s">
        <v>33</v>
      </c>
      <c r="F21" s="2" t="s">
        <v>31</v>
      </c>
      <c r="G21" s="2" t="s">
        <v>32</v>
      </c>
      <c r="H21" s="50">
        <f>1500000*12</f>
        <v>18000000</v>
      </c>
      <c r="I21" s="50">
        <v>18000000</v>
      </c>
      <c r="J21" s="25" t="s">
        <v>88</v>
      </c>
      <c r="K21" s="25"/>
      <c r="L21" s="26" t="s">
        <v>94</v>
      </c>
    </row>
    <row r="22" spans="2:14" ht="45.75">
      <c r="B22" s="53">
        <v>44120000</v>
      </c>
      <c r="C22" s="27" t="s">
        <v>70</v>
      </c>
      <c r="D22" s="24"/>
      <c r="E22" s="24" t="s">
        <v>38</v>
      </c>
      <c r="F22" s="2" t="s">
        <v>31</v>
      </c>
      <c r="G22" s="24" t="s">
        <v>40</v>
      </c>
      <c r="H22" s="50">
        <v>400000000</v>
      </c>
      <c r="I22" s="50">
        <v>400000000</v>
      </c>
      <c r="J22" s="25" t="s">
        <v>88</v>
      </c>
      <c r="K22" s="25"/>
      <c r="L22" s="26" t="s">
        <v>94</v>
      </c>
    </row>
    <row r="23" spans="2:14" ht="45.75">
      <c r="B23" s="43">
        <v>42294200</v>
      </c>
      <c r="C23" s="1" t="s">
        <v>59</v>
      </c>
      <c r="D23" s="2"/>
      <c r="E23" s="2" t="s">
        <v>33</v>
      </c>
      <c r="F23" s="2" t="s">
        <v>31</v>
      </c>
      <c r="G23" s="2" t="s">
        <v>32</v>
      </c>
      <c r="H23" s="50">
        <v>200000000</v>
      </c>
      <c r="I23" s="50">
        <v>200000000</v>
      </c>
      <c r="J23" s="25" t="s">
        <v>88</v>
      </c>
      <c r="K23" s="25"/>
      <c r="L23" s="26" t="s">
        <v>94</v>
      </c>
    </row>
    <row r="24" spans="2:14" ht="45.75">
      <c r="B24" s="43">
        <v>15101500</v>
      </c>
      <c r="C24" s="2" t="s">
        <v>35</v>
      </c>
      <c r="D24" s="2"/>
      <c r="E24" s="2" t="s">
        <v>33</v>
      </c>
      <c r="F24" s="2" t="s">
        <v>31</v>
      </c>
      <c r="G24" s="2" t="s">
        <v>32</v>
      </c>
      <c r="H24" s="50">
        <v>120000000</v>
      </c>
      <c r="I24" s="50">
        <v>120000000</v>
      </c>
      <c r="J24" s="25" t="s">
        <v>88</v>
      </c>
      <c r="K24" s="25"/>
      <c r="L24" s="26" t="s">
        <v>94</v>
      </c>
    </row>
    <row r="25" spans="2:14" ht="30.75">
      <c r="B25" s="43">
        <v>92121700</v>
      </c>
      <c r="C25" s="24" t="s">
        <v>43</v>
      </c>
      <c r="D25" s="24"/>
      <c r="E25" s="24" t="s">
        <v>38</v>
      </c>
      <c r="F25" s="2" t="s">
        <v>31</v>
      </c>
      <c r="G25" s="24" t="s">
        <v>40</v>
      </c>
      <c r="H25" s="50">
        <v>800000000</v>
      </c>
      <c r="I25" s="50">
        <v>800000000</v>
      </c>
      <c r="J25" s="25" t="s">
        <v>88</v>
      </c>
      <c r="K25" s="25"/>
      <c r="L25" s="26" t="s">
        <v>95</v>
      </c>
    </row>
    <row r="26" spans="2:14" ht="30.75">
      <c r="B26" s="43">
        <v>78102200</v>
      </c>
      <c r="C26" s="24" t="s">
        <v>44</v>
      </c>
      <c r="D26" s="24"/>
      <c r="E26" s="24" t="s">
        <v>38</v>
      </c>
      <c r="F26" s="2" t="s">
        <v>31</v>
      </c>
      <c r="G26" s="24" t="s">
        <v>40</v>
      </c>
      <c r="H26" s="50">
        <v>18000000</v>
      </c>
      <c r="I26" s="50">
        <v>18000000</v>
      </c>
      <c r="J26" s="25" t="s">
        <v>88</v>
      </c>
      <c r="K26" s="25"/>
      <c r="L26" s="26" t="s">
        <v>95</v>
      </c>
    </row>
    <row r="27" spans="2:14" ht="60" customHeight="1">
      <c r="B27" s="43" t="s">
        <v>76</v>
      </c>
      <c r="C27" s="27" t="s">
        <v>50</v>
      </c>
      <c r="D27" s="24"/>
      <c r="E27" s="24" t="s">
        <v>38</v>
      </c>
      <c r="F27" s="2" t="s">
        <v>31</v>
      </c>
      <c r="G27" s="24" t="s">
        <v>40</v>
      </c>
      <c r="H27" s="50">
        <f>110000000*12</f>
        <v>1320000000</v>
      </c>
      <c r="I27" s="50">
        <v>1320000000</v>
      </c>
      <c r="J27" s="25" t="s">
        <v>88</v>
      </c>
      <c r="K27" s="25"/>
      <c r="L27" s="26" t="s">
        <v>95</v>
      </c>
    </row>
    <row r="28" spans="2:14" ht="30.75">
      <c r="B28" s="43">
        <v>84131500</v>
      </c>
      <c r="C28" s="22" t="s">
        <v>68</v>
      </c>
      <c r="D28" s="24"/>
      <c r="E28" s="24" t="s">
        <v>38</v>
      </c>
      <c r="F28" s="2" t="s">
        <v>31</v>
      </c>
      <c r="G28" s="24" t="s">
        <v>40</v>
      </c>
      <c r="H28" s="50">
        <v>381670686</v>
      </c>
      <c r="I28" s="50">
        <v>381670686</v>
      </c>
      <c r="J28" s="25" t="s">
        <v>88</v>
      </c>
      <c r="K28" s="25"/>
      <c r="L28" s="26" t="s">
        <v>95</v>
      </c>
    </row>
    <row r="29" spans="2:14" ht="60.75">
      <c r="B29" s="44" t="s">
        <v>82</v>
      </c>
      <c r="C29" s="1" t="s">
        <v>51</v>
      </c>
      <c r="D29" s="2"/>
      <c r="E29" s="2" t="s">
        <v>33</v>
      </c>
      <c r="F29" s="2" t="s">
        <v>31</v>
      </c>
      <c r="G29" s="2" t="s">
        <v>32</v>
      </c>
      <c r="H29" s="50">
        <f>2100000000+4300000000+840000000</f>
        <v>7240000000</v>
      </c>
      <c r="I29" s="50">
        <v>7240000000</v>
      </c>
      <c r="J29" s="25" t="s">
        <v>88</v>
      </c>
      <c r="K29" s="23"/>
      <c r="L29" s="26" t="s">
        <v>94</v>
      </c>
    </row>
    <row r="30" spans="2:14" ht="60.75">
      <c r="B30" s="44">
        <v>85121612</v>
      </c>
      <c r="C30" s="1" t="s">
        <v>47</v>
      </c>
      <c r="D30" s="2"/>
      <c r="E30" s="2" t="s">
        <v>33</v>
      </c>
      <c r="F30" s="2" t="s">
        <v>31</v>
      </c>
      <c r="G30" s="2" t="s">
        <v>32</v>
      </c>
      <c r="H30" s="50">
        <v>3000000000</v>
      </c>
      <c r="I30" s="50">
        <v>3000000000</v>
      </c>
      <c r="J30" s="25" t="s">
        <v>88</v>
      </c>
      <c r="K30" s="23"/>
      <c r="L30" s="26" t="s">
        <v>94</v>
      </c>
    </row>
    <row r="31" spans="2:14" ht="105.75" customHeight="1">
      <c r="B31" s="44">
        <v>12141904</v>
      </c>
      <c r="C31" s="1" t="s">
        <v>46</v>
      </c>
      <c r="D31" s="2"/>
      <c r="E31" s="2" t="s">
        <v>33</v>
      </c>
      <c r="F31" s="2" t="s">
        <v>31</v>
      </c>
      <c r="G31" s="2" t="s">
        <v>32</v>
      </c>
      <c r="H31" s="50">
        <f>30000000*12</f>
        <v>360000000</v>
      </c>
      <c r="I31" s="50">
        <v>360000000</v>
      </c>
      <c r="J31" s="25" t="s">
        <v>88</v>
      </c>
      <c r="K31" s="23"/>
      <c r="L31" s="26" t="s">
        <v>94</v>
      </c>
    </row>
    <row r="32" spans="2:14" ht="45.75">
      <c r="B32" s="9" t="s">
        <v>91</v>
      </c>
      <c r="C32" s="1" t="s">
        <v>87</v>
      </c>
      <c r="D32" s="2"/>
      <c r="E32" s="2" t="s">
        <v>33</v>
      </c>
      <c r="F32" s="2" t="s">
        <v>31</v>
      </c>
      <c r="G32" s="2" t="s">
        <v>32</v>
      </c>
      <c r="H32" s="50">
        <v>2000000000</v>
      </c>
      <c r="I32" s="50">
        <v>2000000000</v>
      </c>
      <c r="J32" s="25" t="s">
        <v>88</v>
      </c>
      <c r="K32" s="23"/>
      <c r="L32" s="26" t="s">
        <v>94</v>
      </c>
    </row>
    <row r="33" spans="2:14" ht="78" customHeight="1">
      <c r="B33" s="43">
        <v>90101500</v>
      </c>
      <c r="C33" s="27" t="s">
        <v>49</v>
      </c>
      <c r="D33" s="24"/>
      <c r="E33" s="24" t="s">
        <v>38</v>
      </c>
      <c r="F33" s="2" t="s">
        <v>31</v>
      </c>
      <c r="G33" s="24" t="s">
        <v>40</v>
      </c>
      <c r="H33" s="50">
        <f>78000000*12</f>
        <v>936000000</v>
      </c>
      <c r="I33" s="50">
        <v>936000000</v>
      </c>
      <c r="J33" s="25" t="s">
        <v>88</v>
      </c>
      <c r="K33" s="25"/>
      <c r="L33" s="26" t="s">
        <v>95</v>
      </c>
    </row>
    <row r="34" spans="2:14" ht="75.75" customHeight="1">
      <c r="B34" s="9" t="s">
        <v>85</v>
      </c>
      <c r="C34" s="2" t="s">
        <v>36</v>
      </c>
      <c r="D34" s="2"/>
      <c r="E34" s="2" t="s">
        <v>33</v>
      </c>
      <c r="F34" s="2" t="s">
        <v>31</v>
      </c>
      <c r="G34" s="2" t="s">
        <v>32</v>
      </c>
      <c r="H34" s="50">
        <f>25000000*12</f>
        <v>300000000</v>
      </c>
      <c r="I34" s="50">
        <v>300000000</v>
      </c>
      <c r="J34" s="25" t="s">
        <v>88</v>
      </c>
      <c r="K34" s="23"/>
      <c r="L34" s="26" t="s">
        <v>94</v>
      </c>
    </row>
    <row r="35" spans="2:14">
      <c r="B35" s="43">
        <v>25172504</v>
      </c>
      <c r="C35" s="22" t="s">
        <v>77</v>
      </c>
      <c r="D35" s="24"/>
      <c r="E35" s="2"/>
      <c r="F35" s="2"/>
      <c r="G35" s="2"/>
      <c r="H35" s="50">
        <v>6000000</v>
      </c>
      <c r="I35" s="50">
        <v>6000000</v>
      </c>
      <c r="J35" s="25" t="s">
        <v>88</v>
      </c>
      <c r="K35" s="25"/>
      <c r="L35" s="26" t="s">
        <v>94</v>
      </c>
    </row>
    <row r="36" spans="2:14">
      <c r="B36" s="43">
        <v>47130000</v>
      </c>
      <c r="C36" s="22" t="s">
        <v>81</v>
      </c>
      <c r="D36" s="24"/>
      <c r="E36" s="2"/>
      <c r="F36" s="2"/>
      <c r="G36" s="2"/>
      <c r="H36" s="50">
        <v>150000000</v>
      </c>
      <c r="I36" s="50">
        <v>150000000</v>
      </c>
      <c r="J36" s="25" t="s">
        <v>88</v>
      </c>
      <c r="K36" s="25"/>
      <c r="L36" s="26" t="s">
        <v>94</v>
      </c>
    </row>
    <row r="37" spans="2:14">
      <c r="B37" s="43" t="s">
        <v>86</v>
      </c>
      <c r="C37" s="22" t="s">
        <v>92</v>
      </c>
      <c r="D37" s="24"/>
      <c r="E37" s="2"/>
      <c r="F37" s="2"/>
      <c r="G37" s="2"/>
      <c r="H37" s="50">
        <v>30000000</v>
      </c>
      <c r="I37" s="50">
        <v>30000000</v>
      </c>
      <c r="J37" s="25" t="s">
        <v>88</v>
      </c>
      <c r="K37" s="25"/>
      <c r="L37" s="54" t="s">
        <v>95</v>
      </c>
    </row>
    <row r="38" spans="2:14" ht="45.75">
      <c r="B38" s="55">
        <v>81111800</v>
      </c>
      <c r="C38" s="22" t="s">
        <v>58</v>
      </c>
      <c r="D38" s="24"/>
      <c r="E38" s="24" t="s">
        <v>38</v>
      </c>
      <c r="F38" s="2" t="s">
        <v>31</v>
      </c>
      <c r="G38" s="24" t="s">
        <v>40</v>
      </c>
      <c r="H38" s="50">
        <v>80000000</v>
      </c>
      <c r="I38" s="50">
        <v>80000000</v>
      </c>
      <c r="J38" s="25" t="s">
        <v>88</v>
      </c>
      <c r="K38" s="25"/>
      <c r="L38" s="54" t="s">
        <v>96</v>
      </c>
    </row>
    <row r="39" spans="2:14" ht="45.75">
      <c r="B39" s="43">
        <v>44103125</v>
      </c>
      <c r="C39" s="1" t="s">
        <v>54</v>
      </c>
      <c r="D39" s="2"/>
      <c r="E39" s="2" t="s">
        <v>33</v>
      </c>
      <c r="F39" s="2" t="s">
        <v>31</v>
      </c>
      <c r="G39" s="2" t="s">
        <v>32</v>
      </c>
      <c r="H39" s="50">
        <v>100000000</v>
      </c>
      <c r="I39" s="50">
        <v>100000000</v>
      </c>
      <c r="J39" s="25" t="s">
        <v>88</v>
      </c>
      <c r="K39" s="25"/>
      <c r="L39" s="26" t="s">
        <v>94</v>
      </c>
      <c r="N39" s="3" t="s">
        <v>71</v>
      </c>
    </row>
    <row r="40" spans="2:14" ht="45.75">
      <c r="B40" s="53">
        <v>40101700</v>
      </c>
      <c r="C40" s="22" t="s">
        <v>48</v>
      </c>
      <c r="D40" s="24"/>
      <c r="E40" s="24" t="s">
        <v>38</v>
      </c>
      <c r="F40" s="2" t="s">
        <v>31</v>
      </c>
      <c r="G40" s="24" t="s">
        <v>40</v>
      </c>
      <c r="H40" s="50">
        <v>150000000</v>
      </c>
      <c r="I40" s="50">
        <v>150000000</v>
      </c>
      <c r="J40" s="25" t="s">
        <v>88</v>
      </c>
      <c r="K40" s="25"/>
      <c r="L40" s="26" t="s">
        <v>94</v>
      </c>
    </row>
    <row r="41" spans="2:14" ht="45.75">
      <c r="B41" s="43">
        <v>39121300</v>
      </c>
      <c r="C41" s="1" t="s">
        <v>83</v>
      </c>
      <c r="D41" s="24"/>
      <c r="E41" s="24" t="s">
        <v>38</v>
      </c>
      <c r="F41" s="2" t="s">
        <v>31</v>
      </c>
      <c r="G41" s="24" t="s">
        <v>40</v>
      </c>
      <c r="H41" s="50">
        <v>100000000</v>
      </c>
      <c r="I41" s="50">
        <v>100000000</v>
      </c>
      <c r="J41" s="25" t="s">
        <v>88</v>
      </c>
      <c r="K41" s="25"/>
      <c r="L41" s="26" t="s">
        <v>94</v>
      </c>
    </row>
    <row r="42" spans="2:14" ht="45.75">
      <c r="B42" s="43">
        <v>72154020</v>
      </c>
      <c r="C42" s="1" t="s">
        <v>62</v>
      </c>
      <c r="D42" s="2"/>
      <c r="E42" s="2" t="s">
        <v>33</v>
      </c>
      <c r="F42" s="2" t="s">
        <v>31</v>
      </c>
      <c r="G42" s="2" t="s">
        <v>32</v>
      </c>
      <c r="H42" s="50">
        <v>350000000</v>
      </c>
      <c r="I42" s="50">
        <v>350000000</v>
      </c>
      <c r="J42" s="25" t="s">
        <v>88</v>
      </c>
      <c r="K42" s="25"/>
      <c r="L42" s="54" t="s">
        <v>96</v>
      </c>
    </row>
    <row r="43" spans="2:14" ht="45.75">
      <c r="B43" s="43">
        <v>72151500</v>
      </c>
      <c r="C43" s="22" t="s">
        <v>63</v>
      </c>
      <c r="D43" s="24"/>
      <c r="E43" s="24" t="s">
        <v>38</v>
      </c>
      <c r="F43" s="2" t="s">
        <v>31</v>
      </c>
      <c r="G43" s="24" t="s">
        <v>40</v>
      </c>
      <c r="H43" s="50">
        <v>100000000</v>
      </c>
      <c r="I43" s="50">
        <v>100000000</v>
      </c>
      <c r="J43" s="25" t="s">
        <v>88</v>
      </c>
      <c r="K43" s="25"/>
      <c r="L43" s="26" t="s">
        <v>97</v>
      </c>
    </row>
    <row r="44" spans="2:14" ht="42.75" customHeight="1">
      <c r="B44" s="44" t="s">
        <v>80</v>
      </c>
      <c r="C44" s="22" t="s">
        <v>60</v>
      </c>
      <c r="D44" s="24"/>
      <c r="E44" s="24" t="s">
        <v>38</v>
      </c>
      <c r="F44" s="2" t="s">
        <v>31</v>
      </c>
      <c r="G44" s="24" t="s">
        <v>40</v>
      </c>
      <c r="H44" s="50">
        <v>500000000</v>
      </c>
      <c r="I44" s="50">
        <v>500000000</v>
      </c>
      <c r="J44" s="25" t="s">
        <v>88</v>
      </c>
      <c r="K44" s="25"/>
      <c r="L44" s="54" t="s">
        <v>96</v>
      </c>
    </row>
    <row r="45" spans="2:14" ht="45.75">
      <c r="B45" s="43">
        <v>72101506</v>
      </c>
      <c r="C45" s="22" t="s">
        <v>61</v>
      </c>
      <c r="D45" s="24"/>
      <c r="E45" s="24" t="s">
        <v>38</v>
      </c>
      <c r="F45" s="2" t="s">
        <v>31</v>
      </c>
      <c r="G45" s="24" t="s">
        <v>40</v>
      </c>
      <c r="H45" s="50">
        <v>50000000</v>
      </c>
      <c r="I45" s="50">
        <v>50000000</v>
      </c>
      <c r="J45" s="25" t="s">
        <v>88</v>
      </c>
      <c r="K45" s="25"/>
      <c r="L45" s="26" t="s">
        <v>97</v>
      </c>
    </row>
    <row r="46" spans="2:14" ht="45.75">
      <c r="B46" s="43">
        <v>81141504</v>
      </c>
      <c r="C46" s="2" t="s">
        <v>37</v>
      </c>
      <c r="D46" s="2"/>
      <c r="E46" s="2" t="s">
        <v>33</v>
      </c>
      <c r="F46" s="2" t="s">
        <v>31</v>
      </c>
      <c r="G46" s="2" t="s">
        <v>32</v>
      </c>
      <c r="H46" s="50">
        <v>80000000</v>
      </c>
      <c r="I46" s="50">
        <v>80000000</v>
      </c>
      <c r="J46" s="25" t="s">
        <v>88</v>
      </c>
      <c r="K46" s="25"/>
      <c r="L46" s="54" t="s">
        <v>96</v>
      </c>
    </row>
    <row r="47" spans="2:14" ht="60.75">
      <c r="B47" s="43">
        <v>78181500</v>
      </c>
      <c r="C47" s="2" t="s">
        <v>42</v>
      </c>
      <c r="D47" s="2"/>
      <c r="E47" s="2" t="s">
        <v>33</v>
      </c>
      <c r="F47" s="2" t="s">
        <v>31</v>
      </c>
      <c r="G47" s="2" t="s">
        <v>32</v>
      </c>
      <c r="H47" s="50">
        <v>150000000</v>
      </c>
      <c r="I47" s="50">
        <v>150000000</v>
      </c>
      <c r="J47" s="25" t="s">
        <v>88</v>
      </c>
      <c r="K47" s="25"/>
      <c r="L47" s="26" t="s">
        <v>97</v>
      </c>
    </row>
    <row r="48" spans="2:14" ht="45.75">
      <c r="B48" s="43">
        <v>70141605</v>
      </c>
      <c r="C48" s="2" t="s">
        <v>66</v>
      </c>
      <c r="D48" s="2"/>
      <c r="E48" s="2" t="s">
        <v>33</v>
      </c>
      <c r="F48" s="2" t="s">
        <v>31</v>
      </c>
      <c r="G48" s="2" t="s">
        <v>32</v>
      </c>
      <c r="H48" s="50">
        <f>3000000*12</f>
        <v>36000000</v>
      </c>
      <c r="I48" s="50">
        <v>36000000</v>
      </c>
      <c r="J48" s="25" t="s">
        <v>88</v>
      </c>
      <c r="K48" s="25"/>
      <c r="L48" s="26" t="s">
        <v>95</v>
      </c>
    </row>
    <row r="49" spans="2:14" ht="30.75">
      <c r="B49" s="43">
        <v>72101516</v>
      </c>
      <c r="C49" s="22" t="s">
        <v>53</v>
      </c>
      <c r="D49" s="24"/>
      <c r="E49" s="2" t="s">
        <v>33</v>
      </c>
      <c r="F49" s="2" t="s">
        <v>31</v>
      </c>
      <c r="G49" s="2" t="s">
        <v>32</v>
      </c>
      <c r="H49" s="50">
        <v>35000000</v>
      </c>
      <c r="I49" s="50">
        <v>35000000</v>
      </c>
      <c r="J49" s="25" t="s">
        <v>88</v>
      </c>
      <c r="K49" s="25"/>
      <c r="L49" s="26" t="s">
        <v>95</v>
      </c>
    </row>
    <row r="50" spans="2:14" ht="45.75">
      <c r="B50" s="43" t="s">
        <v>78</v>
      </c>
      <c r="C50" s="22" t="s">
        <v>67</v>
      </c>
      <c r="D50" s="24"/>
      <c r="E50" s="24" t="s">
        <v>38</v>
      </c>
      <c r="F50" s="2" t="s">
        <v>31</v>
      </c>
      <c r="G50" s="24" t="s">
        <v>40</v>
      </c>
      <c r="H50" s="50">
        <v>600000000</v>
      </c>
      <c r="I50" s="50">
        <v>600000000</v>
      </c>
      <c r="J50" s="25" t="s">
        <v>88</v>
      </c>
      <c r="K50" s="25"/>
      <c r="L50" s="26" t="s">
        <v>97</v>
      </c>
    </row>
    <row r="51" spans="2:14" ht="30.75">
      <c r="B51" s="55">
        <v>81112200</v>
      </c>
      <c r="C51" s="1" t="s">
        <v>72</v>
      </c>
      <c r="D51" s="2"/>
      <c r="E51" s="2" t="s">
        <v>33</v>
      </c>
      <c r="F51" s="2" t="s">
        <v>31</v>
      </c>
      <c r="G51" s="2" t="s">
        <v>32</v>
      </c>
      <c r="H51" s="50">
        <v>60000000</v>
      </c>
      <c r="I51" s="50">
        <v>60000000</v>
      </c>
      <c r="J51" s="25" t="s">
        <v>88</v>
      </c>
      <c r="K51" s="23"/>
      <c r="L51" s="26" t="s">
        <v>95</v>
      </c>
    </row>
    <row r="52" spans="2:14" ht="30.75">
      <c r="B52" s="55">
        <v>81112200</v>
      </c>
      <c r="C52" s="1" t="s">
        <v>73</v>
      </c>
      <c r="D52" s="2"/>
      <c r="E52" s="2" t="s">
        <v>33</v>
      </c>
      <c r="F52" s="2" t="s">
        <v>31</v>
      </c>
      <c r="G52" s="2" t="s">
        <v>32</v>
      </c>
      <c r="H52" s="50">
        <v>30000000</v>
      </c>
      <c r="I52" s="50">
        <v>30000000</v>
      </c>
      <c r="J52" s="25" t="s">
        <v>88</v>
      </c>
      <c r="K52" s="23"/>
      <c r="L52" s="26" t="s">
        <v>95</v>
      </c>
    </row>
    <row r="53" spans="2:14" ht="30.75">
      <c r="B53" s="43">
        <v>80111500</v>
      </c>
      <c r="C53" s="1" t="s">
        <v>45</v>
      </c>
      <c r="D53" s="24"/>
      <c r="E53" s="24" t="s">
        <v>38</v>
      </c>
      <c r="F53" s="24" t="s">
        <v>39</v>
      </c>
      <c r="G53" s="24" t="s">
        <v>40</v>
      </c>
      <c r="H53" s="50">
        <v>60000000</v>
      </c>
      <c r="I53" s="50">
        <v>60000000</v>
      </c>
      <c r="J53" s="25" t="s">
        <v>88</v>
      </c>
      <c r="K53" s="47"/>
      <c r="L53" s="26" t="s">
        <v>95</v>
      </c>
    </row>
    <row r="54" spans="2:14" ht="30.75">
      <c r="B54" s="52">
        <v>80111500</v>
      </c>
      <c r="C54" s="22" t="s">
        <v>55</v>
      </c>
      <c r="D54" s="24"/>
      <c r="E54" s="24" t="s">
        <v>38</v>
      </c>
      <c r="F54" s="2" t="s">
        <v>31</v>
      </c>
      <c r="G54" s="24" t="s">
        <v>40</v>
      </c>
      <c r="H54" s="50">
        <v>372000000</v>
      </c>
      <c r="I54" s="50">
        <v>372000000</v>
      </c>
      <c r="J54" s="25" t="s">
        <v>88</v>
      </c>
      <c r="K54" s="47"/>
      <c r="L54" s="26" t="s">
        <v>95</v>
      </c>
      <c r="N54" s="42"/>
    </row>
    <row r="55" spans="2:14" ht="60.75">
      <c r="B55" s="52" t="s">
        <v>90</v>
      </c>
      <c r="C55" s="22" t="s">
        <v>56</v>
      </c>
      <c r="D55" s="24"/>
      <c r="E55" s="24" t="s">
        <v>38</v>
      </c>
      <c r="F55" s="2" t="s">
        <v>31</v>
      </c>
      <c r="G55" s="24" t="s">
        <v>40</v>
      </c>
      <c r="H55" s="50">
        <v>9620259996</v>
      </c>
      <c r="I55" s="50">
        <v>9620259996</v>
      </c>
      <c r="J55" s="25" t="s">
        <v>88</v>
      </c>
      <c r="K55" s="47"/>
      <c r="L55" s="26" t="s">
        <v>95</v>
      </c>
    </row>
    <row r="56" spans="2:14" ht="90.75">
      <c r="B56" s="56" t="s">
        <v>79</v>
      </c>
      <c r="C56" s="22" t="s">
        <v>52</v>
      </c>
      <c r="D56" s="24"/>
      <c r="E56" s="24" t="s">
        <v>38</v>
      </c>
      <c r="F56" s="2" t="s">
        <v>31</v>
      </c>
      <c r="G56" s="24" t="s">
        <v>40</v>
      </c>
      <c r="H56" s="50">
        <v>17936478544</v>
      </c>
      <c r="I56" s="50">
        <v>17936478544</v>
      </c>
      <c r="J56" s="25" t="s">
        <v>88</v>
      </c>
      <c r="K56" s="47"/>
      <c r="L56" s="26" t="s">
        <v>95</v>
      </c>
      <c r="M56" s="42"/>
    </row>
    <row r="57" spans="2:14" ht="30.75">
      <c r="B57" s="43" t="s">
        <v>75</v>
      </c>
      <c r="C57" s="22" t="s">
        <v>69</v>
      </c>
      <c r="D57" s="24"/>
      <c r="E57" s="2" t="s">
        <v>33</v>
      </c>
      <c r="F57" s="2" t="s">
        <v>31</v>
      </c>
      <c r="G57" s="2" t="s">
        <v>32</v>
      </c>
      <c r="H57" s="50">
        <v>160000000</v>
      </c>
      <c r="I57" s="50">
        <v>160000000</v>
      </c>
      <c r="J57" s="25" t="s">
        <v>88</v>
      </c>
      <c r="K57" s="25"/>
      <c r="L57" s="26" t="s">
        <v>95</v>
      </c>
    </row>
    <row r="58" spans="2:14" ht="39" thickBot="1">
      <c r="B58" s="57" t="s">
        <v>74</v>
      </c>
      <c r="C58" s="45" t="s">
        <v>93</v>
      </c>
      <c r="D58" s="46"/>
      <c r="E58" s="28"/>
      <c r="F58" s="28"/>
      <c r="G58" s="28"/>
      <c r="H58" s="51">
        <v>10000000</v>
      </c>
      <c r="I58" s="51">
        <v>10000000</v>
      </c>
      <c r="J58" s="58" t="s">
        <v>88</v>
      </c>
      <c r="K58" s="58"/>
      <c r="L58" s="48" t="s">
        <v>95</v>
      </c>
    </row>
    <row r="59" spans="2:14">
      <c r="B59" s="40"/>
      <c r="C59" s="41"/>
      <c r="D59" s="36"/>
      <c r="E59" s="37"/>
      <c r="F59" s="37"/>
      <c r="G59" s="37"/>
      <c r="H59" s="38"/>
      <c r="I59" s="39"/>
      <c r="J59" s="39"/>
      <c r="K59" s="39"/>
      <c r="L59" s="39"/>
    </row>
    <row r="60" spans="2:14" ht="30.75" thickBot="1">
      <c r="B60" s="29" t="s">
        <v>21</v>
      </c>
      <c r="C60" s="30"/>
      <c r="D60" s="30"/>
    </row>
    <row r="61" spans="2:14" ht="75.75">
      <c r="B61" s="31" t="s">
        <v>6</v>
      </c>
      <c r="C61" s="32" t="s">
        <v>22</v>
      </c>
      <c r="D61" s="33" t="s">
        <v>14</v>
      </c>
    </row>
    <row r="62" spans="2:14">
      <c r="B62" s="9"/>
      <c r="C62" s="2"/>
      <c r="D62" s="10"/>
    </row>
    <row r="63" spans="2:14">
      <c r="B63" s="9"/>
      <c r="C63" s="2"/>
      <c r="D63" s="10"/>
    </row>
    <row r="64" spans="2:14">
      <c r="B64" s="9"/>
      <c r="C64" s="2"/>
      <c r="D64" s="10"/>
    </row>
    <row r="65" spans="2:4">
      <c r="B65" s="9"/>
      <c r="C65" s="2"/>
      <c r="D65" s="10"/>
    </row>
    <row r="66" spans="2:4" ht="16.5" thickBot="1">
      <c r="B66" s="14"/>
      <c r="C66" s="28"/>
      <c r="D66" s="34"/>
    </row>
  </sheetData>
  <mergeCells count="2">
    <mergeCell ref="F5:I9"/>
    <mergeCell ref="F11:I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SubAdmin</cp:lastModifiedBy>
  <dcterms:created xsi:type="dcterms:W3CDTF">2012-12-10T15:58:41Z</dcterms:created>
  <dcterms:modified xsi:type="dcterms:W3CDTF">2019-02-01T01:36:27Z</dcterms:modified>
</cp:coreProperties>
</file>